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 yWindow="36" windowWidth="4068" windowHeight="3852" activeTab="0"/>
  </bookViews>
  <sheets>
    <sheet name="Tree" sheetId="1" r:id="rId1"/>
    <sheet name="Flipped Tree" sheetId="2" r:id="rId2"/>
  </sheets>
  <definedNames>
    <definedName name="BranchLength">#REF!</definedName>
    <definedName name="BranchSpacing">#REF!</definedName>
    <definedName name="DecAltFormat">#REF!</definedName>
    <definedName name="DecDescFormat">#REF!</definedName>
    <definedName name="DecNodeFormat">#REF!</definedName>
    <definedName name="DecStateVarFormat">#REF!</definedName>
    <definedName name="DecUtilFormat">#REF!</definedName>
    <definedName name="LeafDescFormat">#REF!</definedName>
    <definedName name="LeafJPFormat">#REF!</definedName>
    <definedName name="LeafStateVarFormat">#REF!</definedName>
    <definedName name="LeafUtilFormat">#REF!</definedName>
    <definedName name="NodeSize">#REF!</definedName>
    <definedName name="PASSWORD" hidden="1">"ca41e483c00e6067"</definedName>
    <definedName name="REGISTERED_NAME" hidden="1">"Sam Savage"</definedName>
    <definedName name="UncAltFormat">#REF!</definedName>
    <definedName name="UncDescFormat">#REF!</definedName>
    <definedName name="UncNodeFormat">#REF!</definedName>
    <definedName name="UncProbFormat">#REF!</definedName>
    <definedName name="UncStateVarFormat">#REF!</definedName>
    <definedName name="UncUtilFormat">#REF!</definedName>
  </definedNames>
  <calcPr fullCalcOnLoad="1"/>
</workbook>
</file>

<file path=xl/comments1.xml><?xml version="1.0" encoding="utf-8"?>
<comments xmlns="http://schemas.openxmlformats.org/spreadsheetml/2006/main">
  <authors>
    <author>Sam Savage</author>
  </authors>
  <commentList>
    <comment ref="F2" authorId="0">
      <text>
        <r>
          <rPr>
            <sz val="8"/>
            <rFont val="Tahoma"/>
            <family val="2"/>
          </rPr>
          <t>Desc:Attack Decision
Show Vars:</t>
        </r>
      </text>
    </comment>
    <comment ref="J2" authorId="0">
      <text>
        <r>
          <rPr>
            <sz val="8"/>
            <rFont val="Tahoma"/>
            <family val="2"/>
          </rPr>
          <t>Desc:Defense
Show Vars:</t>
        </r>
      </text>
    </comment>
    <comment ref="N2" authorId="0">
      <text>
        <r>
          <rPr>
            <sz val="8"/>
            <rFont val="Tahoma"/>
            <family val="2"/>
          </rPr>
          <t>Desc:Victory?
Show Vars:</t>
        </r>
      </text>
    </comment>
    <comment ref="J8" authorId="0">
      <text>
        <r>
          <rPr>
            <sz val="8"/>
            <rFont val="Tahoma"/>
            <family val="2"/>
          </rPr>
          <t>Desc:Defense
Show Vars:</t>
        </r>
      </text>
    </comment>
    <comment ref="N5" authorId="0">
      <text>
        <r>
          <rPr>
            <sz val="8"/>
            <rFont val="Tahoma"/>
            <family val="2"/>
          </rPr>
          <t>Desc:Victory?
Show Vars:</t>
        </r>
      </text>
    </comment>
    <comment ref="N8" authorId="0">
      <text>
        <r>
          <rPr>
            <sz val="8"/>
            <rFont val="Tahoma"/>
            <family val="2"/>
          </rPr>
          <t>Desc:Victory?
Show Vars:</t>
        </r>
      </text>
    </comment>
    <comment ref="N11" authorId="0">
      <text>
        <r>
          <rPr>
            <sz val="8"/>
            <rFont val="Tahoma"/>
            <family val="2"/>
          </rPr>
          <t>Desc:Victory?
Show Vars:</t>
        </r>
      </text>
    </comment>
  </commentList>
</comments>
</file>

<file path=xl/comments2.xml><?xml version="1.0" encoding="utf-8"?>
<comments xmlns="http://schemas.openxmlformats.org/spreadsheetml/2006/main">
  <authors>
    <author>Sam Savage</author>
  </authors>
  <commentList>
    <comment ref="F2" authorId="0">
      <text>
        <r>
          <rPr>
            <sz val="8"/>
            <rFont val="Tahoma"/>
            <family val="2"/>
          </rPr>
          <t>Desc:Defense
Show Vars:</t>
        </r>
      </text>
    </comment>
    <comment ref="J2" authorId="0">
      <text>
        <r>
          <rPr>
            <sz val="8"/>
            <rFont val="Tahoma"/>
            <family val="2"/>
          </rPr>
          <t>Desc:Attack Decision
Show Vars:</t>
        </r>
      </text>
    </comment>
    <comment ref="N2" authorId="0">
      <text>
        <r>
          <rPr>
            <sz val="8"/>
            <rFont val="Tahoma"/>
            <family val="2"/>
          </rPr>
          <t>Desc:Victory?
Show Vars:</t>
        </r>
      </text>
    </comment>
    <comment ref="J8" authorId="0">
      <text>
        <r>
          <rPr>
            <sz val="8"/>
            <rFont val="Tahoma"/>
            <family val="2"/>
          </rPr>
          <t>Desc:Attack Decision
Show Vars:</t>
        </r>
      </text>
    </comment>
    <comment ref="N5" authorId="0">
      <text>
        <r>
          <rPr>
            <sz val="8"/>
            <rFont val="Tahoma"/>
            <family val="2"/>
          </rPr>
          <t>Desc:Victory?
Show Vars:</t>
        </r>
      </text>
    </comment>
    <comment ref="N8" authorId="0">
      <text>
        <r>
          <rPr>
            <sz val="8"/>
            <rFont val="Tahoma"/>
            <family val="2"/>
          </rPr>
          <t>Desc:Victory?
Show Vars:</t>
        </r>
      </text>
    </comment>
    <comment ref="N11" authorId="0">
      <text>
        <r>
          <rPr>
            <sz val="8"/>
            <rFont val="Tahoma"/>
            <family val="2"/>
          </rPr>
          <t>Desc:Victory?
Show Vars:</t>
        </r>
      </text>
    </comment>
  </commentList>
</comments>
</file>

<file path=xl/sharedStrings.xml><?xml version="1.0" encoding="utf-8"?>
<sst xmlns="http://schemas.openxmlformats.org/spreadsheetml/2006/main" count="48" uniqueCount="21">
  <si>
    <t>|</t>
  </si>
  <si>
    <t xml:space="preserve"> </t>
  </si>
  <si>
    <t/>
  </si>
  <si>
    <t>JP</t>
  </si>
  <si>
    <t>Root</t>
  </si>
  <si>
    <t>Win</t>
  </si>
  <si>
    <t>Lose</t>
  </si>
  <si>
    <t xml:space="preserve">Attack A </t>
  </si>
  <si>
    <t>Attack B</t>
  </si>
  <si>
    <t>Red at A</t>
  </si>
  <si>
    <t>Red at B</t>
  </si>
  <si>
    <t>value of information</t>
  </si>
  <si>
    <t>This model was made using XLTree, an add-in that comes with Dr. Savage's textbook: Decision Making with Insight</t>
  </si>
  <si>
    <t>www.analycorp.com</t>
  </si>
  <si>
    <t>Probability of Red at Bridge A</t>
  </si>
  <si>
    <t>Value of Information for what bridge Red is at</t>
  </si>
  <si>
    <t>The flipped tree shows that with the knowledge of Red’s location,</t>
  </si>
  <si>
    <t>the expected value goes from 30 more casualties than Red to 20 fewer</t>
  </si>
  <si>
    <t>(using the original probabilities). Thus the information is worth</t>
  </si>
  <si>
    <t xml:space="preserve"> a relative reduction of 50 casualties.</t>
  </si>
  <si>
    <t>You can adjust the scroll bar to change the probability Red is at Bridge A, and see when the decision changes and how it affects the value of information. See the Flipped Tree worksheet for more information on calculating value of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</si>
</sst>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3">
    <font>
      <sz val="10"/>
      <name val="Arial"/>
      <family val="0"/>
    </font>
    <font>
      <sz val="11"/>
      <color indexed="8"/>
      <name val="Calibri"/>
      <family val="2"/>
    </font>
    <font>
      <b/>
      <sz val="10"/>
      <color indexed="12"/>
      <name val="Arial"/>
      <family val="2"/>
    </font>
    <font>
      <sz val="8"/>
      <name val="Tahoma"/>
      <family val="2"/>
    </font>
    <font>
      <b/>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5.4"/>
      <color indexed="12"/>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top/>
      <bottom/>
    </border>
    <border>
      <left style="thin"/>
      <right/>
      <top/>
      <bottom style="thin"/>
    </border>
    <border>
      <left style="thick"/>
      <right style="thick"/>
      <top style="thick"/>
      <bottom style="thick"/>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xf>
    <xf numFmtId="0" fontId="0" fillId="0" borderId="0" xfId="0" applyAlignment="1" quotePrefix="1">
      <alignment horizontal="center"/>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0" xfId="0" applyBorder="1" applyAlignment="1">
      <alignment horizontal="right"/>
    </xf>
    <xf numFmtId="0" fontId="2" fillId="0" borderId="10"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right"/>
    </xf>
    <xf numFmtId="0" fontId="4" fillId="0" borderId="10" xfId="0" applyFont="1" applyBorder="1" applyAlignment="1">
      <alignment horizontal="center"/>
    </xf>
    <xf numFmtId="0" fontId="4" fillId="0" borderId="0" xfId="0" applyFont="1" applyBorder="1" applyAlignment="1">
      <alignment horizontal="center"/>
    </xf>
    <xf numFmtId="164" fontId="0" fillId="0" borderId="0" xfId="0" applyNumberFormat="1" applyAlignment="1">
      <alignment/>
    </xf>
    <xf numFmtId="9" fontId="0" fillId="0" borderId="0" xfId="58" applyFont="1" applyBorder="1" applyAlignment="1">
      <alignment/>
    </xf>
    <xf numFmtId="9" fontId="0" fillId="0" borderId="10" xfId="58" applyFont="1" applyBorder="1" applyAlignment="1">
      <alignment horizontal="right"/>
    </xf>
    <xf numFmtId="9" fontId="0" fillId="0" borderId="0" xfId="58" applyFont="1" applyBorder="1" applyAlignment="1">
      <alignment horizontal="right"/>
    </xf>
    <xf numFmtId="9" fontId="0" fillId="0" borderId="0" xfId="58" applyFont="1" applyAlignment="1">
      <alignment/>
    </xf>
    <xf numFmtId="9" fontId="0" fillId="0" borderId="0" xfId="58" applyAlignment="1">
      <alignment/>
    </xf>
    <xf numFmtId="0" fontId="0" fillId="0" borderId="0" xfId="0" applyFont="1" applyBorder="1" applyAlignment="1">
      <alignment horizontal="center"/>
    </xf>
    <xf numFmtId="0" fontId="0" fillId="0" borderId="0" xfId="0" applyAlignment="1">
      <alignment wrapText="1"/>
    </xf>
    <xf numFmtId="0" fontId="21" fillId="0" borderId="0" xfId="52" applyAlignment="1">
      <alignment/>
    </xf>
    <xf numFmtId="0" fontId="0" fillId="0" borderId="13" xfId="0" applyBorder="1" applyAlignment="1">
      <alignment wrapText="1"/>
    </xf>
    <xf numFmtId="0" fontId="0" fillId="0" borderId="14" xfId="0" applyBorder="1" applyAlignment="1">
      <alignment horizontal="center"/>
    </xf>
    <xf numFmtId="10" fontId="0" fillId="24" borderId="14" xfId="0" applyNumberForma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13</xdr:row>
      <xdr:rowOff>28575</xdr:rowOff>
    </xdr:from>
    <xdr:to>
      <xdr:col>15</xdr:col>
      <xdr:colOff>219075</xdr:colOff>
      <xdr:row>17</xdr:row>
      <xdr:rowOff>247650</xdr:rowOff>
    </xdr:to>
    <xdr:pic>
      <xdr:nvPicPr>
        <xdr:cNvPr id="1" name="ScrollBar1"/>
        <xdr:cNvPicPr preferRelativeResize="1">
          <a:picLocks noChangeAspect="1"/>
        </xdr:cNvPicPr>
      </xdr:nvPicPr>
      <xdr:blipFill>
        <a:blip r:embed="rId1"/>
        <a:stretch>
          <a:fillRect/>
        </a:stretch>
      </xdr:blipFill>
      <xdr:spPr>
        <a:xfrm>
          <a:off x="4276725" y="2143125"/>
          <a:ext cx="752475" cy="1885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alycorp.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V49"/>
  <sheetViews>
    <sheetView showGridLines="0" tabSelected="1" zoomScalePageLayoutView="0" workbookViewId="0" topLeftCell="F1">
      <selection activeCell="L24" sqref="L24"/>
    </sheetView>
  </sheetViews>
  <sheetFormatPr defaultColWidth="8.7109375" defaultRowHeight="12.75"/>
  <cols>
    <col min="1" max="1" width="9.140625" style="0" hidden="1" customWidth="1"/>
    <col min="2" max="2" width="8.7109375" style="0" hidden="1" customWidth="1"/>
    <col min="3" max="4" width="8.8515625" style="0" hidden="1" customWidth="1"/>
    <col min="5" max="5" width="8.7109375" style="0" hidden="1" customWidth="1"/>
    <col min="6" max="8" width="8.7109375" style="0" customWidth="1"/>
    <col min="9" max="9" width="8.7109375" style="0" hidden="1" customWidth="1"/>
    <col min="10" max="10" width="9.7109375" style="0" customWidth="1"/>
    <col min="11" max="11" width="10.140625" style="0" customWidth="1"/>
    <col min="12" max="12" width="8.7109375" style="0" customWidth="1"/>
    <col min="13" max="13" width="8.7109375" style="0" hidden="1" customWidth="1"/>
    <col min="14" max="16" width="8.7109375" style="0" customWidth="1"/>
    <col min="17" max="17" width="8.7109375" style="0" hidden="1" customWidth="1"/>
    <col min="18" max="20" width="8.7109375" style="0" customWidth="1"/>
    <col min="21" max="21" width="8.7109375" style="0" hidden="1" customWidth="1"/>
    <col min="22" max="22" width="38.8515625" style="0" customWidth="1"/>
    <col min="23" max="24" width="8.7109375" style="0" customWidth="1"/>
    <col min="25" max="25" width="8.7109375" style="0" hidden="1" customWidth="1"/>
    <col min="26" max="28" width="8.7109375" style="0" customWidth="1"/>
    <col min="29" max="29" width="8.7109375" style="0" hidden="1" customWidth="1"/>
    <col min="30" max="32" width="8.7109375" style="0" customWidth="1"/>
    <col min="33" max="33" width="8.7109375" style="0" hidden="1" customWidth="1"/>
    <col min="34" max="36" width="8.7109375" style="0" customWidth="1"/>
    <col min="37" max="37" width="8.7109375" style="0" hidden="1" customWidth="1"/>
    <col min="38" max="40" width="8.7109375" style="0" customWidth="1"/>
    <col min="41" max="41" width="8.7109375" style="0" hidden="1" customWidth="1"/>
    <col min="42" max="44" width="8.7109375" style="0" customWidth="1"/>
    <col min="45" max="45" width="8.7109375" style="0" hidden="1" customWidth="1"/>
    <col min="46" max="48" width="8.7109375" style="0" customWidth="1"/>
    <col min="49" max="49" width="8.7109375" style="0" hidden="1" customWidth="1"/>
    <col min="50" max="52" width="8.7109375" style="0" customWidth="1"/>
    <col min="53" max="53" width="8.7109375" style="0" hidden="1" customWidth="1"/>
    <col min="54" max="56" width="8.7109375" style="0" customWidth="1"/>
    <col min="57" max="57" width="8.7109375" style="0" hidden="1" customWidth="1"/>
    <col min="58" max="60" width="8.7109375" style="0" customWidth="1"/>
    <col min="61" max="61" width="8.7109375" style="0" hidden="1" customWidth="1"/>
    <col min="62" max="64" width="8.7109375" style="0" customWidth="1"/>
    <col min="65" max="65" width="8.7109375" style="0" hidden="1" customWidth="1"/>
    <col min="66" max="68" width="8.7109375" style="0" customWidth="1"/>
    <col min="69" max="69" width="8.7109375" style="0" hidden="1" customWidth="1"/>
    <col min="70" max="72" width="8.7109375" style="0" customWidth="1"/>
    <col min="73" max="73" width="8.7109375" style="0" hidden="1" customWidth="1"/>
    <col min="74" max="76" width="8.7109375" style="0" customWidth="1"/>
    <col min="77" max="77" width="8.7109375" style="0" hidden="1" customWidth="1"/>
    <col min="78" max="80" width="8.7109375" style="0" customWidth="1"/>
    <col min="81" max="81" width="8.7109375" style="0" hidden="1" customWidth="1"/>
    <col min="82" max="84" width="8.7109375" style="0" customWidth="1"/>
    <col min="85" max="85" width="8.7109375" style="0" hidden="1" customWidth="1"/>
    <col min="86" max="88" width="8.7109375" style="0" customWidth="1"/>
    <col min="89" max="89" width="8.7109375" style="0" hidden="1" customWidth="1"/>
    <col min="90" max="92" width="8.7109375" style="0" customWidth="1"/>
    <col min="93" max="93" width="8.7109375" style="0" hidden="1" customWidth="1"/>
    <col min="94" max="96" width="8.7109375" style="0" customWidth="1"/>
    <col min="97" max="97" width="8.7109375" style="0" hidden="1" customWidth="1"/>
    <col min="98" max="100" width="8.7109375" style="0" customWidth="1"/>
    <col min="101" max="101" width="8.7109375" style="0" hidden="1" customWidth="1"/>
    <col min="102" max="104" width="8.7109375" style="0" customWidth="1"/>
    <col min="105" max="105" width="8.7109375" style="0" hidden="1" customWidth="1"/>
    <col min="106" max="108" width="8.7109375" style="0" customWidth="1"/>
    <col min="109" max="109" width="8.7109375" style="0" hidden="1" customWidth="1"/>
    <col min="110" max="112" width="8.7109375" style="0" customWidth="1"/>
    <col min="113" max="113" width="8.7109375" style="0" hidden="1" customWidth="1"/>
    <col min="114" max="116" width="8.7109375" style="0" customWidth="1"/>
    <col min="117" max="117" width="8.7109375" style="0" hidden="1" customWidth="1"/>
    <col min="118" max="120" width="8.7109375" style="0" customWidth="1"/>
    <col min="121" max="121" width="8.7109375" style="0" hidden="1" customWidth="1"/>
    <col min="122" max="124" width="8.7109375" style="0" customWidth="1"/>
    <col min="125" max="125" width="8.7109375" style="0" hidden="1" customWidth="1"/>
    <col min="126" max="128" width="8.7109375" style="0" customWidth="1"/>
    <col min="129" max="129" width="8.7109375" style="0" hidden="1" customWidth="1"/>
    <col min="130" max="132" width="8.7109375" style="0" customWidth="1"/>
    <col min="133" max="133" width="8.7109375" style="0" hidden="1" customWidth="1"/>
    <col min="134" max="136" width="8.7109375" style="0" customWidth="1"/>
    <col min="137" max="137" width="8.7109375" style="0" hidden="1" customWidth="1"/>
    <col min="138" max="140" width="8.7109375" style="0" customWidth="1"/>
    <col min="141" max="141" width="8.7109375" style="0" hidden="1" customWidth="1"/>
    <col min="142" max="144" width="8.7109375" style="0" customWidth="1"/>
    <col min="145" max="145" width="8.7109375" style="0" hidden="1" customWidth="1"/>
    <col min="146" max="148" width="8.7109375" style="0" customWidth="1"/>
    <col min="149" max="149" width="8.7109375" style="0" hidden="1" customWidth="1"/>
    <col min="150" max="152" width="8.7109375" style="0" customWidth="1"/>
    <col min="153" max="153" width="8.7109375" style="0" hidden="1" customWidth="1"/>
    <col min="154" max="156" width="8.7109375" style="0" customWidth="1"/>
    <col min="157" max="157" width="8.7109375" style="0" hidden="1" customWidth="1"/>
    <col min="158" max="160" width="8.7109375" style="0" customWidth="1"/>
    <col min="161" max="161" width="8.7109375" style="0" hidden="1" customWidth="1"/>
    <col min="162" max="164" width="8.7109375" style="0" customWidth="1"/>
    <col min="165" max="165" width="8.7109375" style="0" hidden="1" customWidth="1"/>
    <col min="166" max="168" width="8.7109375" style="0" customWidth="1"/>
    <col min="169" max="169" width="8.7109375" style="0" hidden="1" customWidth="1"/>
    <col min="170" max="172" width="8.7109375" style="0" customWidth="1"/>
    <col min="173" max="173" width="8.7109375" style="0" hidden="1" customWidth="1"/>
    <col min="174" max="176" width="8.7109375" style="0" customWidth="1"/>
    <col min="177" max="177" width="8.7109375" style="0" hidden="1" customWidth="1"/>
    <col min="178" max="180" width="8.7109375" style="0" customWidth="1"/>
    <col min="181" max="181" width="8.7109375" style="0" hidden="1" customWidth="1"/>
    <col min="182" max="184" width="8.7109375" style="0" customWidth="1"/>
    <col min="185" max="185" width="8.7109375" style="0" hidden="1" customWidth="1"/>
    <col min="186" max="188" width="8.7109375" style="0" customWidth="1"/>
    <col min="189" max="189" width="8.7109375" style="0" hidden="1" customWidth="1"/>
    <col min="190" max="192" width="8.7109375" style="0" customWidth="1"/>
    <col min="193" max="193" width="8.7109375" style="0" hidden="1" customWidth="1"/>
    <col min="194" max="196" width="8.7109375" style="0" customWidth="1"/>
    <col min="197" max="197" width="8.7109375" style="0" hidden="1" customWidth="1"/>
    <col min="198" max="200" width="8.7109375" style="0" customWidth="1"/>
    <col min="201" max="201" width="8.7109375" style="0" hidden="1" customWidth="1"/>
    <col min="202" max="204" width="8.7109375" style="0" customWidth="1"/>
    <col min="205" max="205" width="8.7109375" style="0" hidden="1" customWidth="1"/>
    <col min="206" max="208" width="8.7109375" style="0" customWidth="1"/>
    <col min="209" max="209" width="8.7109375" style="0" hidden="1" customWidth="1"/>
    <col min="210" max="212" width="8.7109375" style="0" customWidth="1"/>
    <col min="213" max="213" width="8.7109375" style="0" hidden="1" customWidth="1"/>
    <col min="214" max="216" width="8.7109375" style="0" customWidth="1"/>
    <col min="217" max="217" width="8.7109375" style="0" hidden="1" customWidth="1"/>
    <col min="218" max="220" width="8.7109375" style="0" customWidth="1"/>
    <col min="221" max="221" width="8.7109375" style="0" hidden="1" customWidth="1"/>
    <col min="222" max="224" width="8.7109375" style="0" customWidth="1"/>
    <col min="225" max="225" width="8.7109375" style="0" hidden="1" customWidth="1"/>
    <col min="226" max="228" width="8.7109375" style="0" customWidth="1"/>
    <col min="229" max="229" width="8.7109375" style="0" hidden="1" customWidth="1"/>
    <col min="230" max="232" width="8.7109375" style="0" customWidth="1"/>
    <col min="233" max="233" width="8.7109375" style="0" hidden="1" customWidth="1"/>
    <col min="234" max="236" width="8.7109375" style="0" customWidth="1"/>
    <col min="237" max="237" width="8.7109375" style="0" hidden="1" customWidth="1"/>
    <col min="238" max="240" width="8.7109375" style="0" customWidth="1"/>
    <col min="241" max="241" width="8.7109375" style="0" hidden="1" customWidth="1"/>
  </cols>
  <sheetData>
    <row r="1" spans="1:17" s="1" customFormat="1" ht="12.75">
      <c r="A1" s="1">
        <v>0</v>
      </c>
      <c r="B1" s="1" t="s">
        <v>0</v>
      </c>
      <c r="C1" s="2" t="s">
        <v>1</v>
      </c>
      <c r="D1" s="2" t="s">
        <v>2</v>
      </c>
      <c r="E1" s="1" t="s">
        <v>3</v>
      </c>
      <c r="F1" s="1" t="str">
        <f aca="true" t="shared" si="0" ref="F1:Q1">B1</f>
        <v>|</v>
      </c>
      <c r="G1" s="1" t="str">
        <f t="shared" si="0"/>
        <v> </v>
      </c>
      <c r="H1" s="1">
        <f t="shared" si="0"/>
      </c>
      <c r="I1" s="1" t="str">
        <f t="shared" si="0"/>
        <v>JP</v>
      </c>
      <c r="J1" s="1" t="str">
        <f t="shared" si="0"/>
        <v>|</v>
      </c>
      <c r="K1" s="1" t="str">
        <f t="shared" si="0"/>
        <v> </v>
      </c>
      <c r="L1" s="1">
        <f t="shared" si="0"/>
      </c>
      <c r="M1" s="1" t="str">
        <f t="shared" si="0"/>
        <v>JP</v>
      </c>
      <c r="N1" s="1" t="str">
        <f t="shared" si="0"/>
        <v>|</v>
      </c>
      <c r="O1" s="1" t="str">
        <f t="shared" si="0"/>
        <v> </v>
      </c>
      <c r="P1" s="1">
        <f t="shared" si="0"/>
      </c>
      <c r="Q1" s="1" t="str">
        <f t="shared" si="0"/>
        <v>JP</v>
      </c>
    </row>
    <row r="2" spans="1:18" ht="12.75">
      <c r="A2" t="b">
        <v>1</v>
      </c>
      <c r="B2" s="3">
        <f>F2</f>
        <v>-30</v>
      </c>
      <c r="C2" s="4" t="s">
        <v>4</v>
      </c>
      <c r="D2" s="3">
        <v>1</v>
      </c>
      <c r="E2" s="3">
        <v>1</v>
      </c>
      <c r="F2" s="10">
        <f>MAX(J2:J8)</f>
        <v>-30</v>
      </c>
      <c r="G2" s="8" t="s">
        <v>7</v>
      </c>
      <c r="H2" s="9" t="str">
        <f>IF(J2=F2,"==&gt;","")</f>
        <v>==&gt;</v>
      </c>
      <c r="I2" s="4">
        <f>E2</f>
        <v>1</v>
      </c>
      <c r="J2" s="13">
        <f>SUMPRODUCT(L2:L5,N2:N5)</f>
        <v>-30</v>
      </c>
      <c r="K2" s="8" t="s">
        <v>9</v>
      </c>
      <c r="L2" s="17">
        <f>L16</f>
        <v>0.5</v>
      </c>
      <c r="M2" s="9">
        <f>I2*L2</f>
        <v>0.5</v>
      </c>
      <c r="N2" s="13">
        <f>SUMPRODUCT(P2:P3,R2:R3)</f>
        <v>-80</v>
      </c>
      <c r="O2" s="8" t="s">
        <v>5</v>
      </c>
      <c r="P2" s="17">
        <v>0.4</v>
      </c>
      <c r="Q2" s="9">
        <f>M2*P2</f>
        <v>0.2</v>
      </c>
      <c r="R2" s="1">
        <v>100</v>
      </c>
    </row>
    <row r="3" spans="2:18" ht="12.75">
      <c r="B3" s="5"/>
      <c r="C3" s="6"/>
      <c r="D3" s="5"/>
      <c r="E3" s="5"/>
      <c r="F3" s="11"/>
      <c r="G3" s="7"/>
      <c r="H3" s="12"/>
      <c r="I3" s="6"/>
      <c r="J3" s="14"/>
      <c r="K3" s="7"/>
      <c r="L3" s="18"/>
      <c r="M3" s="12"/>
      <c r="N3" s="1"/>
      <c r="O3" s="8" t="s">
        <v>6</v>
      </c>
      <c r="P3" s="17">
        <f>1-SUM(P2:P2)</f>
        <v>0.6</v>
      </c>
      <c r="Q3" s="9">
        <f>M2*P3</f>
        <v>0.3</v>
      </c>
      <c r="R3" s="1">
        <v>-200</v>
      </c>
    </row>
    <row r="4" spans="2:16" ht="12.75">
      <c r="B4" s="5"/>
      <c r="C4" s="6"/>
      <c r="D4" s="5"/>
      <c r="E4" s="5"/>
      <c r="F4" s="11"/>
      <c r="G4" s="7"/>
      <c r="H4" s="12"/>
      <c r="I4" s="6"/>
      <c r="J4" s="14"/>
      <c r="K4" s="7"/>
      <c r="L4" s="18"/>
      <c r="M4" s="12"/>
      <c r="N4" s="1"/>
      <c r="P4" s="19"/>
    </row>
    <row r="5" spans="2:18" ht="12.75">
      <c r="B5" s="5"/>
      <c r="C5" s="6"/>
      <c r="D5" s="5"/>
      <c r="E5" s="5"/>
      <c r="F5" s="11"/>
      <c r="G5" s="7"/>
      <c r="H5" s="12"/>
      <c r="I5" s="6"/>
      <c r="J5" s="1"/>
      <c r="K5" s="8" t="s">
        <v>10</v>
      </c>
      <c r="L5" s="17">
        <f>1-SUM(L2:L2)</f>
        <v>0.5</v>
      </c>
      <c r="M5" s="9">
        <f>I2*L5</f>
        <v>0.5</v>
      </c>
      <c r="N5" s="13">
        <f>SUMPRODUCT(P5:P6,R5:R6)</f>
        <v>20</v>
      </c>
      <c r="O5" s="8" t="s">
        <v>5</v>
      </c>
      <c r="P5" s="17">
        <v>0.6</v>
      </c>
      <c r="Q5" s="9">
        <f>M5*P5</f>
        <v>0.3</v>
      </c>
      <c r="R5" s="1">
        <v>100</v>
      </c>
    </row>
    <row r="6" spans="3:18" s="5" customFormat="1" ht="12.75">
      <c r="C6" s="6"/>
      <c r="F6" s="11"/>
      <c r="G6" s="7"/>
      <c r="H6" s="12"/>
      <c r="I6" s="6"/>
      <c r="J6" s="6"/>
      <c r="L6" s="18"/>
      <c r="M6" s="12"/>
      <c r="N6" s="1"/>
      <c r="O6" s="8" t="s">
        <v>6</v>
      </c>
      <c r="P6" s="17">
        <f>1-SUM(P5:P5)</f>
        <v>0.4</v>
      </c>
      <c r="Q6" s="9">
        <f>M5*P6</f>
        <v>0.2</v>
      </c>
      <c r="R6" s="1">
        <v>-100</v>
      </c>
    </row>
    <row r="7" spans="2:16" ht="12.75">
      <c r="B7" s="5"/>
      <c r="C7" s="6"/>
      <c r="D7" s="5"/>
      <c r="E7" s="5"/>
      <c r="F7" s="11"/>
      <c r="G7" s="7"/>
      <c r="H7" s="12"/>
      <c r="I7" s="6"/>
      <c r="J7" s="1"/>
      <c r="L7" s="19"/>
      <c r="P7" s="19"/>
    </row>
    <row r="8" spans="2:18" ht="12.75">
      <c r="B8" s="5"/>
      <c r="C8" s="6"/>
      <c r="D8" s="5"/>
      <c r="E8" s="5"/>
      <c r="F8" s="1"/>
      <c r="G8" s="8" t="s">
        <v>8</v>
      </c>
      <c r="H8" s="9" t="str">
        <f>IF(J8=F2,"==&gt;","")</f>
        <v>==&gt;</v>
      </c>
      <c r="I8" s="4">
        <f>E2</f>
        <v>1</v>
      </c>
      <c r="J8" s="13">
        <f>SUMPRODUCT(L8:L11,N8:N11)</f>
        <v>-30</v>
      </c>
      <c r="K8" s="8" t="s">
        <v>9</v>
      </c>
      <c r="L8" s="17">
        <f>L2</f>
        <v>0.5</v>
      </c>
      <c r="M8" s="9">
        <f>I8*L8</f>
        <v>0.5</v>
      </c>
      <c r="N8" s="13">
        <f>SUMPRODUCT(P8:P9,R8:R9)</f>
        <v>20</v>
      </c>
      <c r="O8" s="8" t="s">
        <v>5</v>
      </c>
      <c r="P8" s="17">
        <v>0.6</v>
      </c>
      <c r="Q8" s="9">
        <f>M8*P8</f>
        <v>0.3</v>
      </c>
      <c r="R8" s="1">
        <v>100</v>
      </c>
    </row>
    <row r="9" spans="3:18" s="5" customFormat="1" ht="12.75">
      <c r="C9" s="6"/>
      <c r="F9" s="6"/>
      <c r="H9" s="12"/>
      <c r="I9" s="6"/>
      <c r="J9" s="14"/>
      <c r="K9" s="7"/>
      <c r="L9" s="18"/>
      <c r="M9" s="12"/>
      <c r="N9" s="1"/>
      <c r="O9" s="8" t="s">
        <v>6</v>
      </c>
      <c r="P9" s="17">
        <f>1-SUM(P8:P8)</f>
        <v>0.4</v>
      </c>
      <c r="Q9" s="9">
        <f>M8*P9</f>
        <v>0.2</v>
      </c>
      <c r="R9" s="1">
        <v>-100</v>
      </c>
    </row>
    <row r="10" spans="3:16" s="5" customFormat="1" ht="12.75">
      <c r="C10" s="6"/>
      <c r="F10" s="6"/>
      <c r="H10" s="12"/>
      <c r="I10" s="6"/>
      <c r="J10" s="14"/>
      <c r="K10" s="7"/>
      <c r="L10" s="18"/>
      <c r="M10" s="12"/>
      <c r="N10" s="1"/>
      <c r="P10" s="16"/>
    </row>
    <row r="11" spans="3:18" s="5" customFormat="1" ht="12.75">
      <c r="C11" s="6"/>
      <c r="F11" s="5" t="s">
        <v>11</v>
      </c>
      <c r="G11" s="6"/>
      <c r="H11" s="12"/>
      <c r="I11" s="6"/>
      <c r="J11" s="1"/>
      <c r="K11" s="8" t="s">
        <v>10</v>
      </c>
      <c r="L11" s="17">
        <f>1-SUM(L8:L8)</f>
        <v>0.5</v>
      </c>
      <c r="M11" s="9">
        <f>I8*L11</f>
        <v>0.5</v>
      </c>
      <c r="N11" s="13">
        <f>SUMPRODUCT(P11:P12,R11:R12)</f>
        <v>-80</v>
      </c>
      <c r="O11" s="8" t="s">
        <v>5</v>
      </c>
      <c r="P11" s="17">
        <v>0.4</v>
      </c>
      <c r="Q11" s="9">
        <f>M11*P11</f>
        <v>0.2</v>
      </c>
      <c r="R11" s="1">
        <v>100</v>
      </c>
    </row>
    <row r="12" spans="3:18" s="5" customFormat="1" ht="12.75">
      <c r="C12" s="6"/>
      <c r="G12" s="16"/>
      <c r="H12" s="12"/>
      <c r="I12" s="6"/>
      <c r="J12" s="6"/>
      <c r="L12" s="12"/>
      <c r="M12" s="12"/>
      <c r="N12" s="1"/>
      <c r="O12" s="8" t="s">
        <v>6</v>
      </c>
      <c r="P12" s="17">
        <f>1-SUM(P11:P11)</f>
        <v>0.6</v>
      </c>
      <c r="Q12" s="9">
        <f>M11*P12</f>
        <v>0.3</v>
      </c>
      <c r="R12" s="1">
        <v>-200</v>
      </c>
    </row>
    <row r="13" spans="3:14" s="5" customFormat="1" ht="13.5" thickBot="1">
      <c r="C13" s="6"/>
      <c r="F13" s="6"/>
      <c r="H13" s="12"/>
      <c r="I13" s="6"/>
      <c r="J13" s="6"/>
      <c r="L13" s="12"/>
      <c r="M13" s="12"/>
      <c r="N13" s="6"/>
    </row>
    <row r="14" spans="3:22" s="5" customFormat="1" ht="90.75" thickBot="1" thickTop="1">
      <c r="C14" s="6"/>
      <c r="F14" s="6"/>
      <c r="H14" s="12"/>
      <c r="I14" s="6"/>
      <c r="J14" s="6"/>
      <c r="V14" s="24" t="s">
        <v>20</v>
      </c>
    </row>
    <row r="15" spans="2:10" ht="14.25" thickBot="1" thickTop="1">
      <c r="B15" s="5"/>
      <c r="C15" s="6"/>
      <c r="D15" s="5"/>
      <c r="E15" s="5"/>
      <c r="F15" s="1"/>
      <c r="J15" s="15"/>
    </row>
    <row r="16" spans="8:12" ht="13.5" thickBot="1">
      <c r="H16" s="19" t="s">
        <v>14</v>
      </c>
      <c r="J16" s="15"/>
      <c r="L16" s="26">
        <f>O17/100</f>
        <v>0.5</v>
      </c>
    </row>
    <row r="17" spans="8:15" ht="12.75">
      <c r="H17" s="19"/>
      <c r="J17" s="15"/>
      <c r="O17">
        <v>50</v>
      </c>
    </row>
    <row r="18" spans="8:22" ht="39" thickBot="1">
      <c r="H18" s="19" t="s">
        <v>15</v>
      </c>
      <c r="J18" s="15"/>
      <c r="V18" s="22" t="s">
        <v>12</v>
      </c>
    </row>
    <row r="19" spans="8:22" ht="20.25" thickBot="1">
      <c r="H19" s="25">
        <f>'Flipped Tree'!F2-Tree!F2</f>
        <v>50</v>
      </c>
      <c r="J19" s="15"/>
      <c r="V19" s="23" t="s">
        <v>13</v>
      </c>
    </row>
    <row r="20" spans="8:10" ht="12.75">
      <c r="H20" s="19"/>
      <c r="J20" s="15"/>
    </row>
    <row r="21" ht="12.75">
      <c r="J21" s="15"/>
    </row>
    <row r="22" ht="12.75">
      <c r="J22" s="15"/>
    </row>
    <row r="23" spans="8:10" ht="12.75">
      <c r="H23" s="19"/>
      <c r="J23" s="15"/>
    </row>
    <row r="24" spans="8:10" ht="12.75">
      <c r="H24" s="19"/>
      <c r="J24" s="15"/>
    </row>
    <row r="25" spans="8:10" ht="12.75">
      <c r="H25" s="19"/>
      <c r="J25" s="15"/>
    </row>
    <row r="26" spans="8:10" ht="12.75">
      <c r="H26" s="19"/>
      <c r="J26" s="15"/>
    </row>
    <row r="49" spans="3:4" ht="12.75">
      <c r="C49" s="2"/>
      <c r="D49" s="2"/>
    </row>
  </sheetData>
  <sheetProtection/>
  <hyperlinks>
    <hyperlink ref="V19" r:id="rId1" display="www.analycorp.com"/>
  </hyperlinks>
  <printOptions/>
  <pageMargins left="0.75" right="0.75" top="1" bottom="1" header="0.5" footer="0.5"/>
  <pageSetup orientation="portrait"/>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R62"/>
  <sheetViews>
    <sheetView showGridLines="0" zoomScalePageLayoutView="0" workbookViewId="0" topLeftCell="F1">
      <selection activeCell="P15" sqref="P15"/>
    </sheetView>
  </sheetViews>
  <sheetFormatPr defaultColWidth="8.7109375" defaultRowHeight="12.75"/>
  <cols>
    <col min="1" max="1" width="9.140625" style="0" hidden="1" customWidth="1"/>
    <col min="2" max="2" width="8.7109375" style="0" hidden="1" customWidth="1"/>
    <col min="3" max="4" width="8.8515625" style="0" hidden="1" customWidth="1"/>
    <col min="5" max="5" width="8.7109375" style="0" hidden="1" customWidth="1"/>
    <col min="6" max="8" width="8.7109375" style="0" customWidth="1"/>
    <col min="9" max="9" width="8.7109375" style="0" hidden="1" customWidth="1"/>
    <col min="10" max="10" width="9.7109375" style="0" customWidth="1"/>
    <col min="11" max="11" width="10.140625" style="0" customWidth="1"/>
    <col min="12" max="12" width="8.7109375" style="0" customWidth="1"/>
    <col min="13" max="13" width="8.7109375" style="0" hidden="1" customWidth="1"/>
    <col min="14" max="14" width="11.7109375" style="0" customWidth="1"/>
    <col min="15" max="16" width="8.7109375" style="0" customWidth="1"/>
    <col min="17" max="17" width="8.7109375" style="0" hidden="1" customWidth="1"/>
    <col min="18" max="20" width="8.7109375" style="0" customWidth="1"/>
    <col min="21" max="21" width="8.7109375" style="0" hidden="1" customWidth="1"/>
    <col min="22" max="24" width="8.7109375" style="0" customWidth="1"/>
    <col min="25" max="25" width="8.7109375" style="0" hidden="1" customWidth="1"/>
    <col min="26" max="28" width="8.7109375" style="0" customWidth="1"/>
    <col min="29" max="29" width="8.7109375" style="0" hidden="1" customWidth="1"/>
    <col min="30" max="32" width="8.7109375" style="0" customWidth="1"/>
    <col min="33" max="33" width="8.7109375" style="0" hidden="1" customWidth="1"/>
    <col min="34" max="36" width="8.7109375" style="0" customWidth="1"/>
    <col min="37" max="37" width="8.7109375" style="0" hidden="1" customWidth="1"/>
    <col min="38" max="40" width="8.7109375" style="0" customWidth="1"/>
    <col min="41" max="41" width="8.7109375" style="0" hidden="1" customWidth="1"/>
    <col min="42" max="44" width="8.7109375" style="0" customWidth="1"/>
    <col min="45" max="45" width="8.7109375" style="0" hidden="1" customWidth="1"/>
    <col min="46" max="48" width="8.7109375" style="0" customWidth="1"/>
    <col min="49" max="49" width="8.7109375" style="0" hidden="1" customWidth="1"/>
    <col min="50" max="52" width="8.7109375" style="0" customWidth="1"/>
    <col min="53" max="53" width="8.7109375" style="0" hidden="1" customWidth="1"/>
    <col min="54" max="56" width="8.7109375" style="0" customWidth="1"/>
    <col min="57" max="57" width="8.7109375" style="0" hidden="1" customWidth="1"/>
    <col min="58" max="60" width="8.7109375" style="0" customWidth="1"/>
    <col min="61" max="61" width="8.7109375" style="0" hidden="1" customWidth="1"/>
    <col min="62" max="64" width="8.7109375" style="0" customWidth="1"/>
    <col min="65" max="65" width="8.7109375" style="0" hidden="1" customWidth="1"/>
    <col min="66" max="68" width="8.7109375" style="0" customWidth="1"/>
    <col min="69" max="69" width="8.7109375" style="0" hidden="1" customWidth="1"/>
    <col min="70" max="72" width="8.7109375" style="0" customWidth="1"/>
    <col min="73" max="73" width="8.7109375" style="0" hidden="1" customWidth="1"/>
    <col min="74" max="76" width="8.7109375" style="0" customWidth="1"/>
    <col min="77" max="77" width="8.7109375" style="0" hidden="1" customWidth="1"/>
    <col min="78" max="80" width="8.7109375" style="0" customWidth="1"/>
    <col min="81" max="81" width="8.7109375" style="0" hidden="1" customWidth="1"/>
    <col min="82" max="84" width="8.7109375" style="0" customWidth="1"/>
    <col min="85" max="85" width="8.7109375" style="0" hidden="1" customWidth="1"/>
    <col min="86" max="88" width="8.7109375" style="0" customWidth="1"/>
    <col min="89" max="89" width="8.7109375" style="0" hidden="1" customWidth="1"/>
    <col min="90" max="92" width="8.7109375" style="0" customWidth="1"/>
    <col min="93" max="93" width="8.7109375" style="0" hidden="1" customWidth="1"/>
    <col min="94" max="96" width="8.7109375" style="0" customWidth="1"/>
    <col min="97" max="97" width="8.7109375" style="0" hidden="1" customWidth="1"/>
    <col min="98" max="100" width="8.7109375" style="0" customWidth="1"/>
    <col min="101" max="101" width="8.7109375" style="0" hidden="1" customWidth="1"/>
    <col min="102" max="104" width="8.7109375" style="0" customWidth="1"/>
    <col min="105" max="105" width="8.7109375" style="0" hidden="1" customWidth="1"/>
    <col min="106" max="108" width="8.7109375" style="0" customWidth="1"/>
    <col min="109" max="109" width="8.7109375" style="0" hidden="1" customWidth="1"/>
    <col min="110" max="112" width="8.7109375" style="0" customWidth="1"/>
    <col min="113" max="113" width="8.7109375" style="0" hidden="1" customWidth="1"/>
    <col min="114" max="116" width="8.7109375" style="0" customWidth="1"/>
    <col min="117" max="117" width="8.7109375" style="0" hidden="1" customWidth="1"/>
    <col min="118" max="120" width="8.7109375" style="0" customWidth="1"/>
    <col min="121" max="121" width="8.7109375" style="0" hidden="1" customWidth="1"/>
    <col min="122" max="124" width="8.7109375" style="0" customWidth="1"/>
    <col min="125" max="125" width="8.7109375" style="0" hidden="1" customWidth="1"/>
    <col min="126" max="128" width="8.7109375" style="0" customWidth="1"/>
    <col min="129" max="129" width="8.7109375" style="0" hidden="1" customWidth="1"/>
    <col min="130" max="132" width="8.7109375" style="0" customWidth="1"/>
    <col min="133" max="133" width="8.7109375" style="0" hidden="1" customWidth="1"/>
    <col min="134" max="136" width="8.7109375" style="0" customWidth="1"/>
    <col min="137" max="137" width="8.7109375" style="0" hidden="1" customWidth="1"/>
    <col min="138" max="140" width="8.7109375" style="0" customWidth="1"/>
    <col min="141" max="141" width="8.7109375" style="0" hidden="1" customWidth="1"/>
    <col min="142" max="144" width="8.7109375" style="0" customWidth="1"/>
    <col min="145" max="145" width="8.7109375" style="0" hidden="1" customWidth="1"/>
    <col min="146" max="148" width="8.7109375" style="0" customWidth="1"/>
    <col min="149" max="149" width="8.7109375" style="0" hidden="1" customWidth="1"/>
    <col min="150" max="152" width="8.7109375" style="0" customWidth="1"/>
    <col min="153" max="153" width="8.7109375" style="0" hidden="1" customWidth="1"/>
    <col min="154" max="156" width="8.7109375" style="0" customWidth="1"/>
    <col min="157" max="157" width="8.7109375" style="0" hidden="1" customWidth="1"/>
    <col min="158" max="160" width="8.7109375" style="0" customWidth="1"/>
    <col min="161" max="161" width="8.7109375" style="0" hidden="1" customWidth="1"/>
    <col min="162" max="164" width="8.7109375" style="0" customWidth="1"/>
    <col min="165" max="165" width="8.7109375" style="0" hidden="1" customWidth="1"/>
    <col min="166" max="168" width="8.7109375" style="0" customWidth="1"/>
    <col min="169" max="169" width="8.7109375" style="0" hidden="1" customWidth="1"/>
    <col min="170" max="172" width="8.7109375" style="0" customWidth="1"/>
    <col min="173" max="173" width="8.7109375" style="0" hidden="1" customWidth="1"/>
    <col min="174" max="176" width="8.7109375" style="0" customWidth="1"/>
    <col min="177" max="177" width="8.7109375" style="0" hidden="1" customWidth="1"/>
    <col min="178" max="180" width="8.7109375" style="0" customWidth="1"/>
    <col min="181" max="181" width="8.7109375" style="0" hidden="1" customWidth="1"/>
    <col min="182" max="184" width="8.7109375" style="0" customWidth="1"/>
    <col min="185" max="185" width="8.7109375" style="0" hidden="1" customWidth="1"/>
    <col min="186" max="188" width="8.7109375" style="0" customWidth="1"/>
    <col min="189" max="189" width="8.7109375" style="0" hidden="1" customWidth="1"/>
    <col min="190" max="192" width="8.7109375" style="0" customWidth="1"/>
    <col min="193" max="193" width="8.7109375" style="0" hidden="1" customWidth="1"/>
    <col min="194" max="196" width="8.7109375" style="0" customWidth="1"/>
    <col min="197" max="197" width="8.7109375" style="0" hidden="1" customWidth="1"/>
    <col min="198" max="200" width="8.7109375" style="0" customWidth="1"/>
    <col min="201" max="201" width="8.7109375" style="0" hidden="1" customWidth="1"/>
    <col min="202" max="204" width="8.7109375" style="0" customWidth="1"/>
    <col min="205" max="205" width="8.7109375" style="0" hidden="1" customWidth="1"/>
    <col min="206" max="208" width="8.7109375" style="0" customWidth="1"/>
    <col min="209" max="209" width="8.7109375" style="0" hidden="1" customWidth="1"/>
    <col min="210" max="212" width="8.7109375" style="0" customWidth="1"/>
    <col min="213" max="213" width="8.7109375" style="0" hidden="1" customWidth="1"/>
    <col min="214" max="216" width="8.7109375" style="0" customWidth="1"/>
    <col min="217" max="217" width="8.7109375" style="0" hidden="1" customWidth="1"/>
    <col min="218" max="220" width="8.7109375" style="0" customWidth="1"/>
    <col min="221" max="221" width="8.7109375" style="0" hidden="1" customWidth="1"/>
    <col min="222" max="224" width="8.7109375" style="0" customWidth="1"/>
    <col min="225" max="225" width="8.7109375" style="0" hidden="1" customWidth="1"/>
    <col min="226" max="228" width="8.7109375" style="0" customWidth="1"/>
    <col min="229" max="229" width="8.7109375" style="0" hidden="1" customWidth="1"/>
    <col min="230" max="232" width="8.7109375" style="0" customWidth="1"/>
    <col min="233" max="233" width="8.7109375" style="0" hidden="1" customWidth="1"/>
    <col min="234" max="236" width="8.7109375" style="0" customWidth="1"/>
    <col min="237" max="237" width="8.7109375" style="0" hidden="1" customWidth="1"/>
    <col min="238" max="240" width="8.7109375" style="0" customWidth="1"/>
    <col min="241" max="241" width="8.7109375" style="0" hidden="1" customWidth="1"/>
  </cols>
  <sheetData>
    <row r="1" spans="1:17" s="1" customFormat="1" ht="12.75">
      <c r="A1" s="1">
        <v>0</v>
      </c>
      <c r="B1" s="1" t="s">
        <v>0</v>
      </c>
      <c r="C1" s="2" t="s">
        <v>1</v>
      </c>
      <c r="D1" s="2" t="s">
        <v>2</v>
      </c>
      <c r="E1" s="1" t="s">
        <v>3</v>
      </c>
      <c r="F1" s="1" t="str">
        <f aca="true" t="shared" si="0" ref="F1:Q1">B1</f>
        <v>|</v>
      </c>
      <c r="G1" s="1" t="str">
        <f t="shared" si="0"/>
        <v> </v>
      </c>
      <c r="H1" s="1">
        <f t="shared" si="0"/>
      </c>
      <c r="I1" s="1" t="str">
        <f t="shared" si="0"/>
        <v>JP</v>
      </c>
      <c r="J1" s="1" t="str">
        <f t="shared" si="0"/>
        <v>|</v>
      </c>
      <c r="K1" s="1" t="str">
        <f t="shared" si="0"/>
        <v> </v>
      </c>
      <c r="L1" s="1">
        <f t="shared" si="0"/>
      </c>
      <c r="M1" s="1" t="str">
        <f t="shared" si="0"/>
        <v>JP</v>
      </c>
      <c r="N1" s="1" t="str">
        <f t="shared" si="0"/>
        <v>|</v>
      </c>
      <c r="O1" s="1" t="str">
        <f t="shared" si="0"/>
        <v> </v>
      </c>
      <c r="P1" s="1">
        <f t="shared" si="0"/>
      </c>
      <c r="Q1" s="1" t="str">
        <f t="shared" si="0"/>
        <v>JP</v>
      </c>
    </row>
    <row r="2" spans="1:18" ht="12.75">
      <c r="A2" t="b">
        <v>1</v>
      </c>
      <c r="B2" s="3">
        <f>F2</f>
        <v>20</v>
      </c>
      <c r="C2" s="4" t="s">
        <v>4</v>
      </c>
      <c r="D2" s="3">
        <v>1</v>
      </c>
      <c r="E2" s="3">
        <f>SUM(I2:I8)</f>
        <v>1</v>
      </c>
      <c r="F2" s="13">
        <f>SUMPRODUCT(H2:H8,J2:J8)</f>
        <v>20</v>
      </c>
      <c r="G2" s="8" t="s">
        <v>9</v>
      </c>
      <c r="H2" s="17">
        <f>I2/SUM(I2:I8)</f>
        <v>0.5</v>
      </c>
      <c r="I2" s="9">
        <f>M2</f>
        <v>0.5</v>
      </c>
      <c r="J2" s="10">
        <f>MAX(N2:N5)</f>
        <v>20</v>
      </c>
      <c r="K2" s="8" t="s">
        <v>7</v>
      </c>
      <c r="L2" s="9">
        <f>IF(N2=J2,"==&gt;","")</f>
      </c>
      <c r="M2" s="4">
        <f>SUM(Q2:Q3)</f>
        <v>0.5</v>
      </c>
      <c r="N2" s="13">
        <f>SUMPRODUCT(P2:P3,R2:R3)</f>
        <v>-80</v>
      </c>
      <c r="O2" s="8" t="s">
        <v>5</v>
      </c>
      <c r="P2" s="17">
        <f>Q2/SUM(Q2:Q3)</f>
        <v>0.4</v>
      </c>
      <c r="Q2" s="9">
        <f>Tree!Q2</f>
        <v>0.2</v>
      </c>
      <c r="R2" s="1">
        <f>Tree!R2</f>
        <v>100</v>
      </c>
    </row>
    <row r="3" spans="3:18" s="5" customFormat="1" ht="12.75">
      <c r="C3" s="6"/>
      <c r="F3" s="14"/>
      <c r="G3" s="7"/>
      <c r="H3" s="18"/>
      <c r="I3" s="12"/>
      <c r="J3" s="11"/>
      <c r="K3" s="7"/>
      <c r="L3" s="12"/>
      <c r="M3" s="6"/>
      <c r="N3" s="1"/>
      <c r="O3" s="8" t="s">
        <v>6</v>
      </c>
      <c r="P3" s="17">
        <f>Q3/SUM(Q2:Q3)</f>
        <v>0.6</v>
      </c>
      <c r="Q3" s="9">
        <f>Tree!Q3</f>
        <v>0.3</v>
      </c>
      <c r="R3" s="1">
        <f>Tree!R3</f>
        <v>-200</v>
      </c>
    </row>
    <row r="4" spans="3:14" s="5" customFormat="1" ht="12.75">
      <c r="C4" s="6"/>
      <c r="F4" s="14"/>
      <c r="G4" s="7"/>
      <c r="H4" s="18"/>
      <c r="I4" s="12"/>
      <c r="J4" s="11"/>
      <c r="K4" s="7"/>
      <c r="L4" s="12"/>
      <c r="M4" s="6"/>
      <c r="N4" s="1"/>
    </row>
    <row r="5" spans="3:18" s="5" customFormat="1" ht="12.75">
      <c r="C5" s="6"/>
      <c r="F5" s="14"/>
      <c r="G5" s="7"/>
      <c r="H5" s="18"/>
      <c r="I5" s="12"/>
      <c r="J5" s="1"/>
      <c r="K5" s="8" t="s">
        <v>8</v>
      </c>
      <c r="L5" s="9" t="str">
        <f>IF(N5=J2,"==&gt;","")</f>
        <v>==&gt;</v>
      </c>
      <c r="M5" s="4">
        <f>SUM(Q5:Q6)</f>
        <v>0.5</v>
      </c>
      <c r="N5" s="13">
        <f>SUMPRODUCT(P5:P6,R5:R6)</f>
        <v>20</v>
      </c>
      <c r="O5" s="8" t="s">
        <v>5</v>
      </c>
      <c r="P5" s="17">
        <f>Q5/SUM(Q5:Q6)</f>
        <v>0.6</v>
      </c>
      <c r="Q5" s="9">
        <f>Tree!Q8</f>
        <v>0.3</v>
      </c>
      <c r="R5" s="1">
        <f>Tree!R8</f>
        <v>100</v>
      </c>
    </row>
    <row r="6" spans="3:18" s="5" customFormat="1" ht="12.75">
      <c r="C6" s="6"/>
      <c r="F6" s="14"/>
      <c r="G6" s="7"/>
      <c r="H6" s="18"/>
      <c r="I6" s="12"/>
      <c r="J6" s="6"/>
      <c r="L6" s="12"/>
      <c r="M6" s="6"/>
      <c r="N6" s="1"/>
      <c r="O6" s="8" t="s">
        <v>6</v>
      </c>
      <c r="P6" s="17">
        <f>Q6/SUM(Q5:Q6)</f>
        <v>0.4</v>
      </c>
      <c r="Q6" s="9">
        <f>Tree!Q9</f>
        <v>0.2</v>
      </c>
      <c r="R6" s="1">
        <f>Tree!R9</f>
        <v>-100</v>
      </c>
    </row>
    <row r="7" spans="3:10" s="5" customFormat="1" ht="12.75">
      <c r="C7" s="6"/>
      <c r="F7" s="14"/>
      <c r="G7" s="7"/>
      <c r="H7" s="18"/>
      <c r="I7" s="12"/>
      <c r="J7" s="1"/>
    </row>
    <row r="8" spans="3:18" s="5" customFormat="1" ht="12.75">
      <c r="C8" s="6"/>
      <c r="F8" s="1"/>
      <c r="G8" s="8" t="s">
        <v>10</v>
      </c>
      <c r="H8" s="17">
        <f>I8/SUM(I2:I8)</f>
        <v>0.5</v>
      </c>
      <c r="I8" s="9">
        <f>M8</f>
        <v>0.5</v>
      </c>
      <c r="J8" s="10">
        <f>MAX(N8:N11)</f>
        <v>20</v>
      </c>
      <c r="K8" s="8" t="s">
        <v>7</v>
      </c>
      <c r="L8" s="9" t="str">
        <f>IF(N8=J8,"==&gt;","")</f>
        <v>==&gt;</v>
      </c>
      <c r="M8" s="4">
        <f>SUM(Q8:Q9)</f>
        <v>0.5</v>
      </c>
      <c r="N8" s="13">
        <f>SUMPRODUCT(P8:P9,R8:R9)</f>
        <v>20</v>
      </c>
      <c r="O8" s="8" t="s">
        <v>5</v>
      </c>
      <c r="P8" s="17">
        <f>Q8/SUM(Q8:Q9)</f>
        <v>0.6</v>
      </c>
      <c r="Q8" s="9">
        <f>Tree!Q5</f>
        <v>0.3</v>
      </c>
      <c r="R8" s="1">
        <f>Tree!R5</f>
        <v>100</v>
      </c>
    </row>
    <row r="9" spans="3:18" s="5" customFormat="1" ht="12.75">
      <c r="C9" s="6"/>
      <c r="F9" s="6"/>
      <c r="H9" s="18"/>
      <c r="I9" s="12"/>
      <c r="J9" s="11"/>
      <c r="K9" s="7"/>
      <c r="L9" s="12"/>
      <c r="M9" s="6"/>
      <c r="N9" s="1"/>
      <c r="O9" s="8" t="s">
        <v>6</v>
      </c>
      <c r="P9" s="17">
        <f>Q9/SUM(Q8:Q9)</f>
        <v>0.4</v>
      </c>
      <c r="Q9" s="9">
        <f>Tree!Q6</f>
        <v>0.2</v>
      </c>
      <c r="R9" s="1">
        <f>Tree!R6</f>
        <v>-100</v>
      </c>
    </row>
    <row r="10" spans="3:14" s="5" customFormat="1" ht="12.75">
      <c r="C10" s="6"/>
      <c r="F10" s="6"/>
      <c r="H10" s="18"/>
      <c r="I10" s="12"/>
      <c r="J10" s="11"/>
      <c r="K10" s="7"/>
      <c r="L10" s="12"/>
      <c r="M10" s="6"/>
      <c r="N10" s="1"/>
    </row>
    <row r="11" spans="3:18" s="5" customFormat="1" ht="12.75">
      <c r="C11" s="6"/>
      <c r="F11" s="6"/>
      <c r="H11" s="18"/>
      <c r="I11" s="12"/>
      <c r="J11" s="1"/>
      <c r="K11" s="8" t="s">
        <v>8</v>
      </c>
      <c r="L11" s="9">
        <f>IF(N11=J8,"==&gt;","")</f>
      </c>
      <c r="M11" s="4">
        <f>SUM(Q11:Q12)</f>
        <v>0.5</v>
      </c>
      <c r="N11" s="13">
        <f>SUMPRODUCT(P11:P12,R11:R12)</f>
        <v>-80</v>
      </c>
      <c r="O11" s="8" t="s">
        <v>5</v>
      </c>
      <c r="P11" s="17">
        <f>Q11/SUM(Q11:Q12)</f>
        <v>0.4</v>
      </c>
      <c r="Q11" s="9">
        <f>Tree!Q11</f>
        <v>0.2</v>
      </c>
      <c r="R11" s="1">
        <f>Tree!R11</f>
        <v>100</v>
      </c>
    </row>
    <row r="12" spans="3:18" s="5" customFormat="1" ht="12.75">
      <c r="C12" s="6"/>
      <c r="F12" s="6"/>
      <c r="H12" s="18"/>
      <c r="I12" s="12"/>
      <c r="J12" s="6"/>
      <c r="L12" s="12"/>
      <c r="M12" s="6"/>
      <c r="N12" s="1"/>
      <c r="O12" s="8" t="s">
        <v>6</v>
      </c>
      <c r="P12" s="17">
        <f>Q12/SUM(Q11:Q12)</f>
        <v>0.6</v>
      </c>
      <c r="Q12" s="9">
        <f>Tree!Q12</f>
        <v>0.3</v>
      </c>
      <c r="R12" s="1">
        <f>Tree!R12</f>
        <v>-200</v>
      </c>
    </row>
    <row r="13" spans="3:14" s="5" customFormat="1" ht="12.75">
      <c r="C13" s="6"/>
      <c r="F13" s="6"/>
      <c r="H13" s="18"/>
      <c r="I13" s="12"/>
      <c r="J13" s="6"/>
      <c r="L13" s="12"/>
      <c r="M13" s="6"/>
      <c r="N13" s="21"/>
    </row>
    <row r="14" spans="3:10" s="5" customFormat="1" ht="12.75">
      <c r="C14" s="6"/>
      <c r="F14" s="6"/>
      <c r="H14" s="18"/>
      <c r="I14" s="12"/>
      <c r="J14" s="21"/>
    </row>
    <row r="15" spans="3:6" s="5" customFormat="1" ht="12.75">
      <c r="C15" s="6"/>
      <c r="F15" s="6"/>
    </row>
    <row r="16" spans="2:5" ht="12.75">
      <c r="B16" s="5"/>
      <c r="C16" s="6"/>
      <c r="D16" s="5"/>
      <c r="E16" s="5"/>
    </row>
    <row r="17" spans="2:5" ht="13.5" thickBot="1">
      <c r="B17" s="5"/>
      <c r="C17" s="6"/>
      <c r="D17" s="5"/>
      <c r="E17" s="5"/>
    </row>
    <row r="18" spans="2:14" ht="12.75">
      <c r="B18" s="5"/>
      <c r="C18" s="6"/>
      <c r="D18" s="5"/>
      <c r="E18" s="5"/>
      <c r="G18" s="27" t="s">
        <v>16</v>
      </c>
      <c r="H18" s="30"/>
      <c r="I18" s="30"/>
      <c r="J18" s="30"/>
      <c r="K18" s="30"/>
      <c r="L18" s="30"/>
      <c r="M18" s="30"/>
      <c r="N18" s="31"/>
    </row>
    <row r="19" spans="1:14" ht="12.75">
      <c r="A19" s="5"/>
      <c r="B19" s="5"/>
      <c r="C19" s="6"/>
      <c r="D19" s="5"/>
      <c r="E19" s="5"/>
      <c r="G19" s="28" t="s">
        <v>17</v>
      </c>
      <c r="H19" s="5"/>
      <c r="I19" s="5"/>
      <c r="J19" s="5"/>
      <c r="K19" s="5"/>
      <c r="L19" s="5"/>
      <c r="M19" s="5"/>
      <c r="N19" s="32"/>
    </row>
    <row r="20" spans="2:14" ht="12.75">
      <c r="B20" s="5"/>
      <c r="C20" s="6"/>
      <c r="D20" s="5"/>
      <c r="E20" s="5"/>
      <c r="G20" s="28" t="s">
        <v>18</v>
      </c>
      <c r="H20" s="5"/>
      <c r="I20" s="5"/>
      <c r="J20" s="5"/>
      <c r="K20" s="5"/>
      <c r="L20" s="5"/>
      <c r="M20" s="5"/>
      <c r="N20" s="32"/>
    </row>
    <row r="21" spans="2:14" ht="13.5" thickBot="1">
      <c r="B21" s="5"/>
      <c r="C21" s="6"/>
      <c r="D21" s="5"/>
      <c r="E21" s="5"/>
      <c r="G21" s="29" t="s">
        <v>19</v>
      </c>
      <c r="H21" s="33"/>
      <c r="I21" s="33"/>
      <c r="J21" s="33"/>
      <c r="K21" s="33"/>
      <c r="L21" s="33"/>
      <c r="M21" s="33"/>
      <c r="N21" s="34"/>
    </row>
    <row r="22" spans="1:5" ht="12.75">
      <c r="A22" s="5"/>
      <c r="B22" s="5"/>
      <c r="C22" s="6"/>
      <c r="D22" s="5"/>
      <c r="E22" s="5"/>
    </row>
    <row r="23" spans="1:5" ht="12.75">
      <c r="A23" s="5"/>
      <c r="B23" s="5"/>
      <c r="C23" s="6"/>
      <c r="D23" s="5"/>
      <c r="E23" s="5"/>
    </row>
    <row r="24" spans="1:5" ht="12.75">
      <c r="A24" s="5"/>
      <c r="B24" s="5"/>
      <c r="C24" s="6"/>
      <c r="D24" s="5"/>
      <c r="E24" s="5"/>
    </row>
    <row r="25" spans="1:5" ht="12.75">
      <c r="A25" s="5"/>
      <c r="B25" s="5"/>
      <c r="C25" s="6"/>
      <c r="D25" s="5"/>
      <c r="E25" s="5"/>
    </row>
    <row r="26" spans="1:5" ht="12.75">
      <c r="A26" s="5"/>
      <c r="B26" s="5"/>
      <c r="C26" s="6"/>
      <c r="D26" s="5"/>
      <c r="E26" s="5"/>
    </row>
    <row r="27" spans="3:10" s="5" customFormat="1" ht="12.75">
      <c r="C27" s="6"/>
      <c r="F27" s="6"/>
      <c r="H27" s="12"/>
      <c r="I27" s="6"/>
      <c r="J27" s="6"/>
    </row>
    <row r="28" spans="2:10" ht="12.75">
      <c r="B28" s="5"/>
      <c r="C28" s="6"/>
      <c r="D28" s="5"/>
      <c r="E28" s="5"/>
      <c r="F28" s="1"/>
      <c r="J28" s="15"/>
    </row>
    <row r="29" spans="8:10" ht="12.75">
      <c r="H29" s="20"/>
      <c r="J29" s="15"/>
    </row>
    <row r="30" spans="8:10" ht="12.75">
      <c r="H30" s="20"/>
      <c r="J30" s="15"/>
    </row>
    <row r="31" spans="8:10" ht="12.75">
      <c r="H31" s="20"/>
      <c r="J31" s="15"/>
    </row>
    <row r="32" spans="8:10" ht="12.75">
      <c r="H32" s="20"/>
      <c r="J32" s="15"/>
    </row>
    <row r="33" spans="8:10" ht="12.75">
      <c r="H33" s="20"/>
      <c r="J33" s="15"/>
    </row>
    <row r="34" spans="8:10" ht="12.75">
      <c r="H34" s="20"/>
      <c r="J34" s="15"/>
    </row>
    <row r="35" spans="8:10" ht="12.75">
      <c r="H35" s="20"/>
      <c r="J35" s="15"/>
    </row>
    <row r="36" spans="8:10" ht="12.75">
      <c r="H36" s="20"/>
      <c r="J36" s="15"/>
    </row>
    <row r="37" spans="8:10" ht="12.75">
      <c r="H37" s="20"/>
      <c r="J37" s="15"/>
    </row>
    <row r="38" spans="8:10" ht="12.75">
      <c r="H38" s="20"/>
      <c r="J38" s="15"/>
    </row>
    <row r="39" spans="8:10" ht="12.75">
      <c r="H39" s="20"/>
      <c r="J39" s="15"/>
    </row>
    <row r="62" spans="3:4" ht="12.75">
      <c r="C62" s="2"/>
      <c r="D62" s="2"/>
    </row>
  </sheetData>
  <sheetProtection/>
  <printOptions/>
  <pageMargins left="0.75" right="0.75" top="1" bottom="1" header="0.5" footer="0.5"/>
  <pageSetup orientation="portrait"/>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Savage</dc:creator>
  <cp:keywords/>
  <dc:description/>
  <cp:lastModifiedBy>Neil Gupta</cp:lastModifiedBy>
  <dcterms:created xsi:type="dcterms:W3CDTF">2003-04-09T19:33:32Z</dcterms:created>
  <dcterms:modified xsi:type="dcterms:W3CDTF">2009-05-30T20:20:57Z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